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726597CE-861C-4440-B56F-9B568A30C608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1" i="1"/>
  <c r="G22" i="1"/>
  <c r="G49" i="1"/>
  <c r="G50" i="1"/>
  <c r="G51" i="1"/>
  <c r="G52" i="1"/>
  <c r="G53" i="1"/>
  <c r="G54" i="1"/>
  <c r="G55" i="1"/>
  <c r="G56" i="1"/>
  <c r="G48" i="1"/>
  <c r="G40" i="1"/>
  <c r="G29" i="1"/>
  <c r="G30" i="1"/>
  <c r="G31" i="1"/>
  <c r="G32" i="1"/>
  <c r="G33" i="1"/>
  <c r="G34" i="1"/>
  <c r="G35" i="1"/>
  <c r="G36" i="1"/>
  <c r="G28" i="1"/>
  <c r="G26" i="1"/>
  <c r="G23" i="1"/>
  <c r="G19" i="1"/>
  <c r="G18" i="1"/>
  <c r="G16" i="1"/>
  <c r="G15" i="1"/>
  <c r="G14" i="1"/>
  <c r="G13" i="1"/>
  <c r="G12" i="1"/>
  <c r="G10" i="1"/>
  <c r="E13" i="1"/>
  <c r="H80" i="1" l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E69" i="1" s="1"/>
  <c r="G73" i="1"/>
  <c r="F73" i="1"/>
  <c r="D73" i="1"/>
  <c r="C73" i="1"/>
  <c r="E73" i="1" s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61" i="1" l="1"/>
  <c r="H61" i="1" s="1"/>
  <c r="H73" i="1"/>
  <c r="H69" i="1"/>
  <c r="F81" i="1"/>
  <c r="G81" i="1"/>
  <c r="E27" i="1"/>
  <c r="H27" i="1" s="1"/>
  <c r="E17" i="1"/>
  <c r="H17" i="1" s="1"/>
  <c r="D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<sst xmlns="http://schemas.openxmlformats.org/spreadsheetml/2006/main" count="97" uniqueCount="97">
  <si>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</si>
  <si>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</si>
  <si>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</si>
  <si>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</si>
  <si>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</si>
  <si>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</si>
  <si>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</si>
  <si>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</si>
  <si>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</si>
  <si>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</si>
  <si>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</si>
  <si>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</si>
  <si>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</si>
  <si>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</si>
  <si>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</si>
  <si>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</si>
  <si>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</si>
  <si>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</si>
  <si>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</si>
  <si>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</si>
  <si>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</si>
  <si>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</si>
  <si>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</si>
  <si>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</si>
  <si>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</si>
  <si>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</si>
  <si>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</si>
  <si>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</si>
  <si>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</si>
  <si>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</si>
  <si>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</si>
  <si>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</si>
  <si>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</si>
  <si>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</si>
  <si>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</si>
  <si>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</si>
  <si>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</si>
  <si>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</si>
  <si>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</si>
  <si>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</si>
  <si>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</si>
  <si>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</si>
  <si>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</si>
  <si>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</si>
  <si>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</si>
  <si>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</si>
  <si>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</si>
  <si>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</si>
  <si>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</si>
  <si>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</si>
  <si>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</si>
  <si>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</si>
  <si>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</si>
  <si>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</si>
  <si>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</si>
  <si>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</si>
  <si>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</si>
  <si>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</si>
  <si>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</si>
  <si>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</si>
  <si>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</si>
  <si>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</si>
  <si>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</si>
  <si>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</si>
  <si>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</si>
  <si>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</si>
  <si>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</si>
  <si>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</si>
  <si>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</si>
  <si>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</si>
  <si>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</si>
  <si>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</si>
  <si>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</si>
  <si>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</si>
  <si>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</si>
  <si>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</si>
  <si>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</si>
  <si>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</si>
  <si>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</si>
  <si>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</si>
  <si>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</si>
  <si>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</si>
  <si>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</si>
  <si>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</si>
  <si>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</si>
  <si>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</si>
  <si>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SUBSISTEMA DE PREPARATORIA ABIERTA Y TELEBACHILLERATO DEL ESTADO DE CHIHUAHUA</t>
  </si>
  <si>
    <t>C.P. Viena Georgina Covarrubias Ordóñez</t>
  </si>
  <si>
    <t xml:space="preserve">    Jefe Depto de Recursos Financieros</t>
  </si>
  <si>
    <t>Bajo protesta de decir la verdad declaramos que los Estados Financieros y sus Notas son razonablemente correctos y responsabilidad del emisor.</t>
  </si>
  <si>
    <t>Del 01 de enero al 31 de diciembre de 2024</t>
  </si>
  <si>
    <t xml:space="preserve">                                     M.C. Socorro Olivas Loya</t>
  </si>
  <si>
    <t xml:space="preserve">                                          Director General</t>
  </si>
  <si>
    <t xml:space="preserve">                                         Area de presupuesto </t>
  </si>
  <si>
    <t>Mtra. Almendra del Carmen Piñon Cano</t>
  </si>
  <si>
    <t xml:space="preserve">              Directora Administrativa</t>
  </si>
  <si>
    <t xml:space="preserve">                     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</si>
</sst>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165" fontId="7" fillId="3" borderId="16" xfId="2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53" zoomScale="80" zoomScaleNormal="80" workbookViewId="0">
      <selection activeCell="B95" sqref="B95"/>
    </sheetView>
  </sheetViews>
  <sheetFormatPr baseColWidth="10" defaultColWidth="11.42578125" defaultRowHeight="12" x14ac:dyDescent="0.2"/>
  <cols>
    <col min="1" max="1" width="4.7109375" style="1" customWidth="1"/>
    <col min="2" max="2" width="59.5703125" style="1" customWidth="1"/>
    <col min="3" max="3" width="18.140625" style="1" bestFit="1" customWidth="1"/>
    <col min="4" max="4" width="16.7109375" style="1" bestFit="1" customWidth="1"/>
    <col min="5" max="5" width="18.140625" style="1" bestFit="1" customWidth="1"/>
    <col min="6" max="6" width="17.5703125" style="1" customWidth="1"/>
    <col min="7" max="7" width="18.28515625" style="1" customWidth="1"/>
    <col min="8" max="8" width="18.1406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7" t="s">
        <v>86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ht="12.75" thickBot="1" x14ac:dyDescent="0.25">
      <c r="B5" s="33" t="s">
        <v>90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9" t="s">
        <v>4</v>
      </c>
      <c r="D6" s="40"/>
      <c r="E6" s="40"/>
      <c r="F6" s="40"/>
      <c r="G6" s="41"/>
      <c r="H6" s="42" t="s">
        <v>5</v>
      </c>
    </row>
    <row r="7" spans="2:9" ht="24.75" thickBot="1" x14ac:dyDescent="0.25">
      <c r="B7" s="3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3"/>
    </row>
    <row r="8" spans="2:9" ht="15.75" customHeight="1" thickBot="1" x14ac:dyDescent="0.25">
      <c r="B8" s="38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232343477.09</v>
      </c>
      <c r="D9" s="16">
        <f>SUM(D10:D16)</f>
        <v>28940578.759999998</v>
      </c>
      <c r="E9" s="16">
        <f t="shared" ref="E9:E26" si="0">C9+D9</f>
        <v>261284055.84999999</v>
      </c>
      <c r="F9" s="16">
        <f>SUM(F10:F16)</f>
        <v>235206723.52000001</v>
      </c>
      <c r="G9" s="16">
        <f>SUM(G10:G16)</f>
        <v>235206723.52000001</v>
      </c>
      <c r="H9" s="16">
        <f t="shared" ref="H9:H40" si="1">E9-F9</f>
        <v>26077332.329999983</v>
      </c>
    </row>
    <row r="10" spans="2:9" ht="12" customHeight="1" x14ac:dyDescent="0.2">
      <c r="B10" s="11" t="s">
        <v>14</v>
      </c>
      <c r="C10" s="12">
        <v>120391060.23999999</v>
      </c>
      <c r="D10" s="13">
        <v>40217572.549999997</v>
      </c>
      <c r="E10" s="18">
        <f t="shared" si="0"/>
        <v>160608632.78999999</v>
      </c>
      <c r="F10" s="12">
        <v>155786433.97</v>
      </c>
      <c r="G10" s="12">
        <f>+F10</f>
        <v>155786433.97</v>
      </c>
      <c r="H10" s="20">
        <f t="shared" si="1"/>
        <v>4822198.8199999928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19765720.859999999</v>
      </c>
      <c r="D12" s="13">
        <v>18016648.960000001</v>
      </c>
      <c r="E12" s="18">
        <f t="shared" si="0"/>
        <v>37782369.82</v>
      </c>
      <c r="F12" s="12">
        <v>34712534.060000002</v>
      </c>
      <c r="G12" s="12">
        <f>+F12</f>
        <v>34712534.060000002</v>
      </c>
      <c r="H12" s="20">
        <f t="shared" si="1"/>
        <v>3069835.7599999979</v>
      </c>
    </row>
    <row r="13" spans="2:9" ht="12" customHeight="1" x14ac:dyDescent="0.2">
      <c r="B13" s="11" t="s">
        <v>17</v>
      </c>
      <c r="C13" s="12">
        <v>46157872.189999998</v>
      </c>
      <c r="D13" s="13">
        <v>-8183384.7199999997</v>
      </c>
      <c r="E13" s="18">
        <f>C13+D13</f>
        <v>37974487.469999999</v>
      </c>
      <c r="F13" s="12">
        <v>28284723.550000001</v>
      </c>
      <c r="G13" s="12">
        <f>+F13</f>
        <v>28284723.550000001</v>
      </c>
      <c r="H13" s="20">
        <f t="shared" si="1"/>
        <v>9689763.9199999981</v>
      </c>
    </row>
    <row r="14" spans="2:9" ht="12" customHeight="1" x14ac:dyDescent="0.2">
      <c r="B14" s="11" t="s">
        <v>18</v>
      </c>
      <c r="C14" s="12">
        <v>8399057.6199999992</v>
      </c>
      <c r="D14" s="13">
        <v>12781230.199999999</v>
      </c>
      <c r="E14" s="18">
        <f t="shared" si="0"/>
        <v>21180287.82</v>
      </c>
      <c r="F14" s="12">
        <v>13637367.779999999</v>
      </c>
      <c r="G14" s="12">
        <f>+F14</f>
        <v>13637367.779999999</v>
      </c>
      <c r="H14" s="20">
        <f t="shared" si="1"/>
        <v>7542920.040000001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f>+F15</f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37629766.18</v>
      </c>
      <c r="D16" s="13">
        <v>-33891488.229999997</v>
      </c>
      <c r="E16" s="18">
        <f t="shared" si="0"/>
        <v>3738277.950000003</v>
      </c>
      <c r="F16" s="12">
        <v>2785664.16</v>
      </c>
      <c r="G16" s="12">
        <f>+F16</f>
        <v>2785664.16</v>
      </c>
      <c r="H16" s="20">
        <f t="shared" si="1"/>
        <v>952613.79000000283</v>
      </c>
    </row>
    <row r="17" spans="2:8" ht="24" customHeight="1" x14ac:dyDescent="0.2">
      <c r="B17" s="6" t="s">
        <v>21</v>
      </c>
      <c r="C17" s="16">
        <f>SUM(C18:C26)</f>
        <v>7369507</v>
      </c>
      <c r="D17" s="16">
        <f>SUM(D18:D26)</f>
        <v>1383499.8800000001</v>
      </c>
      <c r="E17" s="16">
        <f t="shared" si="0"/>
        <v>8753006.8800000008</v>
      </c>
      <c r="F17" s="16">
        <f>SUM(F18:F26)</f>
        <v>6633696.5899999999</v>
      </c>
      <c r="G17" s="16">
        <f>SUM(G18:G26)</f>
        <v>6633696.5899999999</v>
      </c>
      <c r="H17" s="16">
        <f t="shared" si="1"/>
        <v>2119310.290000001</v>
      </c>
    </row>
    <row r="18" spans="2:8" ht="24" x14ac:dyDescent="0.2">
      <c r="B18" s="9" t="s">
        <v>22</v>
      </c>
      <c r="C18" s="12">
        <v>3178509</v>
      </c>
      <c r="D18" s="13">
        <v>1157203.8799999999</v>
      </c>
      <c r="E18" s="18">
        <f t="shared" si="0"/>
        <v>4335712.88</v>
      </c>
      <c r="F18" s="12">
        <v>3802728.25</v>
      </c>
      <c r="G18" s="12">
        <f>+F18</f>
        <v>3802728.25</v>
      </c>
      <c r="H18" s="20">
        <f t="shared" si="1"/>
        <v>532984.62999999989</v>
      </c>
    </row>
    <row r="19" spans="2:8" ht="12" customHeight="1" x14ac:dyDescent="0.2">
      <c r="B19" s="9" t="s">
        <v>23</v>
      </c>
      <c r="C19" s="12">
        <v>104210</v>
      </c>
      <c r="D19" s="13">
        <v>60499.85</v>
      </c>
      <c r="E19" s="18">
        <f t="shared" si="0"/>
        <v>164709.85</v>
      </c>
      <c r="F19" s="12">
        <v>113143.51</v>
      </c>
      <c r="G19" s="12">
        <f>+F19</f>
        <v>113143.51</v>
      </c>
      <c r="H19" s="20">
        <f t="shared" si="1"/>
        <v>51566.340000000011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3391200</v>
      </c>
      <c r="D21" s="13">
        <v>-780463.22</v>
      </c>
      <c r="E21" s="18">
        <f t="shared" si="0"/>
        <v>2610736.7800000003</v>
      </c>
      <c r="F21" s="12">
        <v>1467570.42</v>
      </c>
      <c r="G21" s="12">
        <f>+F21</f>
        <v>1467570.42</v>
      </c>
      <c r="H21" s="20">
        <f t="shared" si="1"/>
        <v>1143166.3600000003</v>
      </c>
    </row>
    <row r="22" spans="2:8" ht="12" customHeight="1" x14ac:dyDescent="0.2">
      <c r="B22" s="9" t="s">
        <v>26</v>
      </c>
      <c r="C22" s="12">
        <v>0</v>
      </c>
      <c r="D22" s="13">
        <v>1000</v>
      </c>
      <c r="E22" s="18">
        <f t="shared" si="0"/>
        <v>1000</v>
      </c>
      <c r="F22" s="12">
        <v>150</v>
      </c>
      <c r="G22" s="12">
        <f>+F22</f>
        <v>150</v>
      </c>
      <c r="H22" s="20">
        <f t="shared" si="1"/>
        <v>850</v>
      </c>
    </row>
    <row r="23" spans="2:8" ht="12" customHeight="1" x14ac:dyDescent="0.2">
      <c r="B23" s="9" t="s">
        <v>27</v>
      </c>
      <c r="C23" s="12">
        <v>237996</v>
      </c>
      <c r="D23" s="13">
        <v>50000</v>
      </c>
      <c r="E23" s="18">
        <f t="shared" si="0"/>
        <v>287996</v>
      </c>
      <c r="F23" s="12">
        <v>162280.37</v>
      </c>
      <c r="G23" s="12">
        <f>+F23</f>
        <v>162280.37</v>
      </c>
      <c r="H23" s="20">
        <f t="shared" si="1"/>
        <v>125715.63</v>
      </c>
    </row>
    <row r="24" spans="2:8" ht="12" customHeight="1" x14ac:dyDescent="0.2">
      <c r="B24" s="9" t="s">
        <v>28</v>
      </c>
      <c r="C24" s="12">
        <v>120000</v>
      </c>
      <c r="D24" s="13">
        <v>243079.56</v>
      </c>
      <c r="E24" s="18">
        <f t="shared" si="0"/>
        <v>363079.56</v>
      </c>
      <c r="F24" s="12">
        <v>281920.27</v>
      </c>
      <c r="G24" s="12">
        <f>+F24</f>
        <v>281920.27</v>
      </c>
      <c r="H24" s="20">
        <f t="shared" si="1"/>
        <v>81159.289999999979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337592</v>
      </c>
      <c r="D26" s="13">
        <v>652179.81000000006</v>
      </c>
      <c r="E26" s="18">
        <f t="shared" si="0"/>
        <v>989771.81</v>
      </c>
      <c r="F26" s="12">
        <v>805903.77</v>
      </c>
      <c r="G26" s="12">
        <f>+F26</f>
        <v>805903.77</v>
      </c>
      <c r="H26" s="20">
        <f t="shared" si="1"/>
        <v>183868.04000000004</v>
      </c>
    </row>
    <row r="27" spans="2:8" ht="20.100000000000001" customHeight="1" x14ac:dyDescent="0.2">
      <c r="B27" s="6" t="s">
        <v>31</v>
      </c>
      <c r="C27" s="16">
        <f>SUM(C28:C36)</f>
        <v>14276206</v>
      </c>
      <c r="D27" s="16">
        <f>SUM(D28:D36)</f>
        <v>-697339.77</v>
      </c>
      <c r="E27" s="16">
        <f>D27+C27</f>
        <v>13578866.23</v>
      </c>
      <c r="F27" s="16">
        <f>SUM(F28:F36)</f>
        <v>12018084.09</v>
      </c>
      <c r="G27" s="16">
        <f>SUM(G28:G36)</f>
        <v>12018084.09</v>
      </c>
      <c r="H27" s="16">
        <f t="shared" si="1"/>
        <v>1560782.1400000006</v>
      </c>
    </row>
    <row r="28" spans="2:8" x14ac:dyDescent="0.2">
      <c r="B28" s="9" t="s">
        <v>32</v>
      </c>
      <c r="C28" s="12">
        <v>906200</v>
      </c>
      <c r="D28" s="13">
        <v>-189897.42</v>
      </c>
      <c r="E28" s="18">
        <f t="shared" ref="E28:E36" si="2">C28+D28</f>
        <v>716302.58</v>
      </c>
      <c r="F28" s="12">
        <v>422087.73</v>
      </c>
      <c r="G28" s="12">
        <f>+F28</f>
        <v>422087.73</v>
      </c>
      <c r="H28" s="20">
        <f t="shared" si="1"/>
        <v>294214.84999999998</v>
      </c>
    </row>
    <row r="29" spans="2:8" x14ac:dyDescent="0.2">
      <c r="B29" s="9" t="s">
        <v>33</v>
      </c>
      <c r="C29" s="12">
        <v>152000</v>
      </c>
      <c r="D29" s="13">
        <v>180158.11</v>
      </c>
      <c r="E29" s="18">
        <f t="shared" si="2"/>
        <v>332158.11</v>
      </c>
      <c r="F29" s="12">
        <v>171452.41</v>
      </c>
      <c r="G29" s="12">
        <f t="shared" ref="G29:G36" si="3">+F29</f>
        <v>171452.41</v>
      </c>
      <c r="H29" s="20">
        <f t="shared" si="1"/>
        <v>160705.69999999998</v>
      </c>
    </row>
    <row r="30" spans="2:8" ht="12" customHeight="1" x14ac:dyDescent="0.2">
      <c r="B30" s="9" t="s">
        <v>34</v>
      </c>
      <c r="C30" s="12">
        <v>819972</v>
      </c>
      <c r="D30" s="13">
        <v>-156206.29</v>
      </c>
      <c r="E30" s="18">
        <f t="shared" si="2"/>
        <v>663765.71</v>
      </c>
      <c r="F30" s="12">
        <v>565762.27</v>
      </c>
      <c r="G30" s="12">
        <f t="shared" si="3"/>
        <v>565762.27</v>
      </c>
      <c r="H30" s="20">
        <f t="shared" si="1"/>
        <v>98003.439999999944</v>
      </c>
    </row>
    <row r="31" spans="2:8" x14ac:dyDescent="0.2">
      <c r="B31" s="9" t="s">
        <v>35</v>
      </c>
      <c r="C31" s="12">
        <v>244000</v>
      </c>
      <c r="D31" s="13">
        <v>370</v>
      </c>
      <c r="E31" s="18">
        <f t="shared" si="2"/>
        <v>244370</v>
      </c>
      <c r="F31" s="12">
        <v>190755.33</v>
      </c>
      <c r="G31" s="12">
        <f t="shared" si="3"/>
        <v>190755.33</v>
      </c>
      <c r="H31" s="20">
        <f t="shared" si="1"/>
        <v>53614.670000000013</v>
      </c>
    </row>
    <row r="32" spans="2:8" ht="24" x14ac:dyDescent="0.2">
      <c r="B32" s="9" t="s">
        <v>36</v>
      </c>
      <c r="C32" s="12">
        <v>380000</v>
      </c>
      <c r="D32" s="13">
        <v>82790.47</v>
      </c>
      <c r="E32" s="18">
        <f t="shared" si="2"/>
        <v>462790.47</v>
      </c>
      <c r="F32" s="12">
        <v>351871.84</v>
      </c>
      <c r="G32" s="12">
        <f t="shared" si="3"/>
        <v>351871.84</v>
      </c>
      <c r="H32" s="20">
        <f t="shared" si="1"/>
        <v>110918.62999999995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f t="shared" si="3"/>
        <v>0</v>
      </c>
      <c r="H33" s="20">
        <f t="shared" si="1"/>
        <v>0</v>
      </c>
    </row>
    <row r="34" spans="2:8" x14ac:dyDescent="0.2">
      <c r="B34" s="9" t="s">
        <v>38</v>
      </c>
      <c r="C34" s="12">
        <v>2724600</v>
      </c>
      <c r="D34" s="13">
        <v>-1223736.71</v>
      </c>
      <c r="E34" s="18">
        <f t="shared" si="2"/>
        <v>1500863.29</v>
      </c>
      <c r="F34" s="12">
        <v>1007422.38</v>
      </c>
      <c r="G34" s="12">
        <f t="shared" si="3"/>
        <v>1007422.38</v>
      </c>
      <c r="H34" s="20">
        <f t="shared" si="1"/>
        <v>493440.91000000003</v>
      </c>
    </row>
    <row r="35" spans="2:8" x14ac:dyDescent="0.2">
      <c r="B35" s="9" t="s">
        <v>39</v>
      </c>
      <c r="C35" s="12">
        <v>2126000</v>
      </c>
      <c r="D35" s="13">
        <v>141030.07</v>
      </c>
      <c r="E35" s="18">
        <f t="shared" si="2"/>
        <v>2267030.0699999998</v>
      </c>
      <c r="F35" s="12">
        <v>1993806.13</v>
      </c>
      <c r="G35" s="12">
        <f t="shared" si="3"/>
        <v>1993806.13</v>
      </c>
      <c r="H35" s="20">
        <f t="shared" si="1"/>
        <v>273223.93999999994</v>
      </c>
    </row>
    <row r="36" spans="2:8" x14ac:dyDescent="0.2">
      <c r="B36" s="9" t="s">
        <v>40</v>
      </c>
      <c r="C36" s="12">
        <v>6923434</v>
      </c>
      <c r="D36" s="13">
        <v>468152</v>
      </c>
      <c r="E36" s="18">
        <f t="shared" si="2"/>
        <v>7391586</v>
      </c>
      <c r="F36" s="12">
        <v>7314926</v>
      </c>
      <c r="G36" s="12">
        <f t="shared" si="3"/>
        <v>7314926</v>
      </c>
      <c r="H36" s="20">
        <f t="shared" si="1"/>
        <v>76660</v>
      </c>
    </row>
    <row r="37" spans="2:8" ht="20.100000000000001" customHeight="1" x14ac:dyDescent="0.2">
      <c r="B37" s="7" t="s">
        <v>41</v>
      </c>
      <c r="C37" s="16">
        <f>SUM(C38:C46)</f>
        <v>2400000</v>
      </c>
      <c r="D37" s="16">
        <f>SUM(D38:D46)</f>
        <v>287130</v>
      </c>
      <c r="E37" s="16">
        <f>C37+D37</f>
        <v>2687130</v>
      </c>
      <c r="F37" s="16">
        <f>SUM(F38:F46)</f>
        <v>2687130</v>
      </c>
      <c r="G37" s="16">
        <f>SUM(G38:G46)</f>
        <v>2687130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4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4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24">
        <v>2400000</v>
      </c>
      <c r="D40" s="13">
        <v>287130</v>
      </c>
      <c r="E40" s="18">
        <f t="shared" si="4"/>
        <v>2687130</v>
      </c>
      <c r="F40" s="12">
        <v>2687130</v>
      </c>
      <c r="G40" s="12">
        <f>+F40</f>
        <v>2687130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4"/>
        <v>0</v>
      </c>
      <c r="F41" s="12">
        <v>0</v>
      </c>
      <c r="G41" s="12">
        <v>0</v>
      </c>
      <c r="H41" s="20">
        <f t="shared" ref="H41:H72" si="5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4"/>
        <v>0</v>
      </c>
      <c r="F42" s="12">
        <v>0</v>
      </c>
      <c r="G42" s="12">
        <v>0</v>
      </c>
      <c r="H42" s="20">
        <f t="shared" si="5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4"/>
        <v>0</v>
      </c>
      <c r="F43" s="12">
        <v>0</v>
      </c>
      <c r="G43" s="12">
        <v>0</v>
      </c>
      <c r="H43" s="20">
        <f t="shared" si="5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4"/>
        <v>0</v>
      </c>
      <c r="F44" s="12">
        <v>0</v>
      </c>
      <c r="G44" s="12">
        <v>0</v>
      </c>
      <c r="H44" s="20">
        <f t="shared" si="5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4"/>
        <v>0</v>
      </c>
      <c r="F45" s="12">
        <v>0</v>
      </c>
      <c r="G45" s="12">
        <v>0</v>
      </c>
      <c r="H45" s="20">
        <f t="shared" si="5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4"/>
        <v>0</v>
      </c>
      <c r="F46" s="14">
        <v>0</v>
      </c>
      <c r="G46" s="14">
        <v>0</v>
      </c>
      <c r="H46" s="21">
        <f t="shared" si="5"/>
        <v>0</v>
      </c>
    </row>
    <row r="47" spans="2:8" ht="20.100000000000001" customHeight="1" x14ac:dyDescent="0.2">
      <c r="B47" s="6" t="s">
        <v>51</v>
      </c>
      <c r="C47" s="16">
        <f>SUM(C48:C56)</f>
        <v>2259480</v>
      </c>
      <c r="D47" s="16">
        <f>SUM(D48:D56)</f>
        <v>3658678.64</v>
      </c>
      <c r="E47" s="16">
        <f t="shared" si="4"/>
        <v>5918158.6400000006</v>
      </c>
      <c r="F47" s="16">
        <f>SUM(F48:F56)</f>
        <v>5226454</v>
      </c>
      <c r="G47" s="16">
        <f>SUM(G48:G56)</f>
        <v>5226454</v>
      </c>
      <c r="H47" s="16">
        <f t="shared" si="5"/>
        <v>691704.6400000006</v>
      </c>
    </row>
    <row r="48" spans="2:8" x14ac:dyDescent="0.2">
      <c r="B48" s="9" t="s">
        <v>52</v>
      </c>
      <c r="C48" s="12">
        <v>1449480</v>
      </c>
      <c r="D48" s="13">
        <v>3696055.68</v>
      </c>
      <c r="E48" s="18">
        <f t="shared" si="4"/>
        <v>5145535.68</v>
      </c>
      <c r="F48" s="12">
        <v>4578048.62</v>
      </c>
      <c r="G48" s="12">
        <f>+F48</f>
        <v>4578048.62</v>
      </c>
      <c r="H48" s="20">
        <f t="shared" si="5"/>
        <v>567487.05999999959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4"/>
        <v>0</v>
      </c>
      <c r="F49" s="12">
        <v>0</v>
      </c>
      <c r="G49" s="12">
        <f t="shared" ref="G49:G56" si="6">+F49</f>
        <v>0</v>
      </c>
      <c r="H49" s="20">
        <f t="shared" si="5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4"/>
        <v>0</v>
      </c>
      <c r="F50" s="12">
        <v>0</v>
      </c>
      <c r="G50" s="12">
        <f t="shared" si="6"/>
        <v>0</v>
      </c>
      <c r="H50" s="20">
        <f t="shared" si="5"/>
        <v>0</v>
      </c>
    </row>
    <row r="51" spans="2:8" x14ac:dyDescent="0.2">
      <c r="B51" s="9" t="s">
        <v>55</v>
      </c>
      <c r="C51" s="12">
        <v>500000</v>
      </c>
      <c r="D51" s="13">
        <v>-20000</v>
      </c>
      <c r="E51" s="18">
        <f t="shared" si="4"/>
        <v>480000</v>
      </c>
      <c r="F51" s="12">
        <v>453470</v>
      </c>
      <c r="G51" s="12">
        <f t="shared" si="6"/>
        <v>453470</v>
      </c>
      <c r="H51" s="20">
        <f t="shared" si="5"/>
        <v>26530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4"/>
        <v>0</v>
      </c>
      <c r="F52" s="12">
        <v>0</v>
      </c>
      <c r="G52" s="12">
        <f t="shared" si="6"/>
        <v>0</v>
      </c>
      <c r="H52" s="20">
        <f t="shared" si="5"/>
        <v>0</v>
      </c>
    </row>
    <row r="53" spans="2:8" x14ac:dyDescent="0.2">
      <c r="B53" s="9" t="s">
        <v>57</v>
      </c>
      <c r="C53" s="12">
        <v>0</v>
      </c>
      <c r="D53" s="13">
        <v>102804</v>
      </c>
      <c r="E53" s="18">
        <f t="shared" si="4"/>
        <v>102804</v>
      </c>
      <c r="F53" s="12">
        <v>102804</v>
      </c>
      <c r="G53" s="12">
        <f t="shared" si="6"/>
        <v>102804</v>
      </c>
      <c r="H53" s="20">
        <f t="shared" si="5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4"/>
        <v>0</v>
      </c>
      <c r="F54" s="12">
        <v>0</v>
      </c>
      <c r="G54" s="12">
        <f t="shared" si="6"/>
        <v>0</v>
      </c>
      <c r="H54" s="20">
        <f t="shared" si="5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4"/>
        <v>0</v>
      </c>
      <c r="F55" s="12">
        <v>0</v>
      </c>
      <c r="G55" s="12">
        <f t="shared" si="6"/>
        <v>0</v>
      </c>
      <c r="H55" s="20">
        <f t="shared" si="5"/>
        <v>0</v>
      </c>
    </row>
    <row r="56" spans="2:8" x14ac:dyDescent="0.2">
      <c r="B56" s="9" t="s">
        <v>60</v>
      </c>
      <c r="C56" s="12">
        <v>310000</v>
      </c>
      <c r="D56" s="13">
        <v>-120181.04</v>
      </c>
      <c r="E56" s="18">
        <f t="shared" si="4"/>
        <v>189818.96000000002</v>
      </c>
      <c r="F56" s="12">
        <v>92131.38</v>
      </c>
      <c r="G56" s="12">
        <f t="shared" si="6"/>
        <v>92131.38</v>
      </c>
      <c r="H56" s="20">
        <f t="shared" si="5"/>
        <v>97687.580000000016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4"/>
        <v>0</v>
      </c>
      <c r="F57" s="16">
        <f>SUM(F58:F60)</f>
        <v>0</v>
      </c>
      <c r="G57" s="16">
        <f>SUM(G58:G60)</f>
        <v>0</v>
      </c>
      <c r="H57" s="16">
        <f t="shared" si="5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4"/>
        <v>0</v>
      </c>
      <c r="F58" s="12">
        <v>0</v>
      </c>
      <c r="G58" s="12">
        <v>0</v>
      </c>
      <c r="H58" s="20">
        <f t="shared" si="5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4"/>
        <v>0</v>
      </c>
      <c r="F59" s="12">
        <v>0</v>
      </c>
      <c r="G59" s="12">
        <v>0</v>
      </c>
      <c r="H59" s="18">
        <f t="shared" si="5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4"/>
        <v>0</v>
      </c>
      <c r="F60" s="12">
        <v>0</v>
      </c>
      <c r="G60" s="12">
        <v>0</v>
      </c>
      <c r="H60" s="18">
        <f t="shared" si="5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4"/>
        <v>0</v>
      </c>
      <c r="F61" s="16">
        <f>SUM(F62:F68)</f>
        <v>0</v>
      </c>
      <c r="G61" s="16">
        <f>SUM(G62:G68)</f>
        <v>0</v>
      </c>
      <c r="H61" s="17">
        <f t="shared" si="5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4"/>
        <v>0</v>
      </c>
      <c r="F62" s="12">
        <v>0</v>
      </c>
      <c r="G62" s="12">
        <v>0</v>
      </c>
      <c r="H62" s="18">
        <f t="shared" si="5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4"/>
        <v>0</v>
      </c>
      <c r="F63" s="12">
        <v>0</v>
      </c>
      <c r="G63" s="12">
        <v>0</v>
      </c>
      <c r="H63" s="18">
        <f t="shared" si="5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4"/>
        <v>0</v>
      </c>
      <c r="F64" s="12">
        <v>0</v>
      </c>
      <c r="G64" s="12">
        <v>0</v>
      </c>
      <c r="H64" s="18">
        <f t="shared" si="5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4"/>
        <v>0</v>
      </c>
      <c r="F65" s="12">
        <v>0</v>
      </c>
      <c r="G65" s="12">
        <v>0</v>
      </c>
      <c r="H65" s="18">
        <f t="shared" si="5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4"/>
        <v>0</v>
      </c>
      <c r="F66" s="12">
        <v>0</v>
      </c>
      <c r="G66" s="12">
        <v>0</v>
      </c>
      <c r="H66" s="18">
        <f t="shared" si="5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4"/>
        <v>0</v>
      </c>
      <c r="F67" s="12">
        <v>0</v>
      </c>
      <c r="G67" s="12">
        <v>0</v>
      </c>
      <c r="H67" s="18">
        <f t="shared" si="5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4"/>
        <v>0</v>
      </c>
      <c r="F68" s="12">
        <v>0</v>
      </c>
      <c r="G68" s="12">
        <v>0</v>
      </c>
      <c r="H68" s="18">
        <f t="shared" si="5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4"/>
        <v>0</v>
      </c>
      <c r="F69" s="16">
        <f>SUM(F70:F72)</f>
        <v>0</v>
      </c>
      <c r="G69" s="17">
        <f>SUM(G70:G72)</f>
        <v>0</v>
      </c>
      <c r="H69" s="17">
        <f t="shared" si="5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4"/>
        <v>0</v>
      </c>
      <c r="F70" s="12">
        <v>0</v>
      </c>
      <c r="G70" s="13">
        <v>0</v>
      </c>
      <c r="H70" s="18">
        <f t="shared" si="5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4"/>
        <v>0</v>
      </c>
      <c r="F71" s="12">
        <v>0</v>
      </c>
      <c r="G71" s="13">
        <v>0</v>
      </c>
      <c r="H71" s="18">
        <f t="shared" si="5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4"/>
        <v>0</v>
      </c>
      <c r="F72" s="12">
        <v>0</v>
      </c>
      <c r="G72" s="13">
        <v>0</v>
      </c>
      <c r="H72" s="18">
        <f t="shared" si="5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4"/>
        <v>0</v>
      </c>
      <c r="F73" s="16">
        <f>SUM(F74:F80)</f>
        <v>0</v>
      </c>
      <c r="G73" s="17">
        <f>SUM(G74:G80)</f>
        <v>0</v>
      </c>
      <c r="H73" s="17">
        <f t="shared" ref="H73:H81" si="7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4"/>
        <v>0</v>
      </c>
      <c r="F74" s="12">
        <v>0</v>
      </c>
      <c r="G74" s="13">
        <v>0</v>
      </c>
      <c r="H74" s="18">
        <f t="shared" si="7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4"/>
        <v>0</v>
      </c>
      <c r="F75" s="12">
        <v>0</v>
      </c>
      <c r="G75" s="13">
        <v>0</v>
      </c>
      <c r="H75" s="18">
        <f t="shared" si="7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4"/>
        <v>0</v>
      </c>
      <c r="F76" s="12">
        <v>0</v>
      </c>
      <c r="G76" s="13">
        <v>0</v>
      </c>
      <c r="H76" s="18">
        <f t="shared" si="7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4"/>
        <v>0</v>
      </c>
      <c r="F77" s="12">
        <v>0</v>
      </c>
      <c r="G77" s="13">
        <v>0</v>
      </c>
      <c r="H77" s="18">
        <f t="shared" si="7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4"/>
        <v>0</v>
      </c>
      <c r="F78" s="12">
        <v>0</v>
      </c>
      <c r="G78" s="13">
        <v>0</v>
      </c>
      <c r="H78" s="18">
        <f t="shared" si="7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4"/>
        <v>0</v>
      </c>
      <c r="F79" s="12">
        <v>0</v>
      </c>
      <c r="G79" s="13">
        <v>0</v>
      </c>
      <c r="H79" s="18">
        <f t="shared" si="7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7"/>
        <v>0</v>
      </c>
    </row>
    <row r="81" spans="2:8" ht="12.75" thickBot="1" x14ac:dyDescent="0.25">
      <c r="B81" s="8" t="s">
        <v>85</v>
      </c>
      <c r="C81" s="22">
        <f>SUM(C73,C69,C61,C57,C47,C27,C37,C17,C9)</f>
        <v>258648670.09</v>
      </c>
      <c r="D81" s="22">
        <f>SUM(D73,D69,D61,D57,D47,D37,D27,D17,D9)</f>
        <v>33572547.509999998</v>
      </c>
      <c r="E81" s="22">
        <f>C81+D81</f>
        <v>292221217.60000002</v>
      </c>
      <c r="F81" s="22">
        <f>SUM(F73,F69,F61,F57,F47,F37,F17,F27,F9)</f>
        <v>261772088.20000002</v>
      </c>
      <c r="G81" s="22">
        <f>SUM(G73,G69,G61,G57,G47,G37,G27,G17,G9)</f>
        <v>261772088.20000002</v>
      </c>
      <c r="H81" s="22">
        <f t="shared" si="7"/>
        <v>30449129.400000006</v>
      </c>
    </row>
    <row r="83" spans="2:8" s="23" customFormat="1" x14ac:dyDescent="0.2">
      <c r="B83" s="26" t="s">
        <v>89</v>
      </c>
    </row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>
      <c r="B89" s="23" t="s">
        <v>91</v>
      </c>
      <c r="C89" s="25"/>
      <c r="D89" s="25"/>
      <c r="E89" s="25" t="s">
        <v>94</v>
      </c>
      <c r="F89" s="25"/>
    </row>
    <row r="90" spans="2:8" s="23" customFormat="1" x14ac:dyDescent="0.2">
      <c r="B90" s="23" t="s">
        <v>92</v>
      </c>
      <c r="C90" s="25"/>
      <c r="D90" s="25"/>
      <c r="E90" s="25" t="s">
        <v>95</v>
      </c>
      <c r="F90" s="25"/>
    </row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>
      <c r="B95" s="23" t="s">
        <v>96</v>
      </c>
      <c r="E95" s="25" t="s">
        <v>87</v>
      </c>
    </row>
    <row r="96" spans="2:8" s="23" customFormat="1" x14ac:dyDescent="0.2">
      <c r="B96" s="23" t="s">
        <v>93</v>
      </c>
      <c r="E96" s="25" t="s">
        <v>88</v>
      </c>
    </row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Fernanda_Soto</cp:lastModifiedBy>
  <cp:lastPrinted>2025-01-30T16:01:35Z</cp:lastPrinted>
  <dcterms:created xsi:type="dcterms:W3CDTF">2019-12-04T16:22:52Z</dcterms:created>
  <dcterms:modified xsi:type="dcterms:W3CDTF">2025-01-30T16:01:50Z</dcterms:modified>
</cp:coreProperties>
</file>